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D6078F2-EC3C-4D34-A05E-2CB560DFAC18}" xr6:coauthVersionLast="47" xr6:coauthVersionMax="47" xr10:uidLastSave="{00000000-0000-0000-0000-000000000000}"/>
  <bookViews>
    <workbookView xWindow="20370" yWindow="-915" windowWidth="20730" windowHeight="11040" activeTab="2" xr2:uid="{00000000-000D-0000-FFFF-FFFF00000000}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8" l="1"/>
  <c r="D5" i="8"/>
  <c r="D7" i="8"/>
  <c r="D9" i="8"/>
  <c r="D11" i="8"/>
  <c r="D13" i="8"/>
  <c r="D15" i="8"/>
  <c r="D18" i="8"/>
  <c r="D20" i="8"/>
  <c r="D22" i="8"/>
  <c r="D24" i="8"/>
  <c r="D26" i="8"/>
  <c r="D28" i="8"/>
  <c r="D30" i="8"/>
  <c r="D35" i="8"/>
  <c r="D36" i="8"/>
  <c r="D37" i="8"/>
  <c r="D38" i="8"/>
  <c r="D40" i="8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1" i="6"/>
  <c r="D15" i="6"/>
  <c r="D18" i="6"/>
  <c r="D20" i="6"/>
  <c r="D22" i="6"/>
  <c r="D24" i="6"/>
  <c r="D26" i="6"/>
  <c r="D28" i="6"/>
  <c r="D30" i="6"/>
  <c r="D35" i="6"/>
  <c r="D36" i="6"/>
  <c r="D37" i="6"/>
  <c r="D38" i="6"/>
  <c r="D40" i="6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39" i="8" l="1"/>
  <c r="D32" i="6"/>
  <c r="D39" i="6"/>
  <c r="D17" i="6"/>
  <c r="D33" i="6" s="1"/>
  <c r="D48" i="6" s="1"/>
  <c r="D47" i="8"/>
  <c r="D47" i="6"/>
  <c r="D32" i="8"/>
  <c r="D17" i="8"/>
  <c r="D33" i="8"/>
  <c r="S15" i="3" l="1"/>
  <c r="AH15" i="3" s="1"/>
  <c r="C11" i="3"/>
  <c r="C37" i="3" s="1"/>
  <c r="D48" i="8"/>
  <c r="S15" i="7"/>
  <c r="AH15" i="7" s="1"/>
  <c r="C11" i="7" s="1"/>
  <c r="C3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<sst xmlns="http://schemas.openxmlformats.org/spreadsheetml/2006/main" count="524" uniqueCount="128">
  <si>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</si>
  <si>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</si>
  <si>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</si>
  <si>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</si>
  <si>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</si>
  <si>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</si>
  <si>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</si>
  <si>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</si>
  <si>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</si>
  <si>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</si>
  <si>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</si>
  <si>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</si>
  <si>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</si>
  <si>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</si>
  <si>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</si>
  <si>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</si>
  <si>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</si>
  <si>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</si>
  <si>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</si>
  <si>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</si>
  <si>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</si>
  <si>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</si>
  <si>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</si>
  <si>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</si>
  <si>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</si>
  <si>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</si>
  <si>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</si>
  <si>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</si>
  <si>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</si>
  <si>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</si>
  <si>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</si>
  <si>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</si>
  <si>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</si>
  <si>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</si>
  <si>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</si>
  <si>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</si>
  <si>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</si>
  <si>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</si>
  <si>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</si>
  <si>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</si>
  <si>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</si>
  <si>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</si>
  <si>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</si>
  <si>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</si>
  <si>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</si>
  <si>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</si>
  <si>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</si>
  <si>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</si>
  <si>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</si>
  <si>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</si>
  <si>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</si>
  <si>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</si>
  <si>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</si>
  <si>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</si>
  <si>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</si>
  <si>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</si>
  <si>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</si>
  <si>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</si>
  <si>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</si>
  <si>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</si>
  <si>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</si>
  <si>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</si>
  <si>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</si>
  <si>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</si>
  <si>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</si>
  <si>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</si>
  <si>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</si>
  <si>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</si>
  <si>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</si>
  <si>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</si>
  <si>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</si>
  <si>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</si>
  <si>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</si>
  <si>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</si>
  <si>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</si>
  <si>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</si>
  <si>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</si>
  <si>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</si>
  <si>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</si>
  <si>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</si>
  <si>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</si>
  <si>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</si>
  <si>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</si>
  <si>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</si>
  <si>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</si>
  <si>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</si>
  <si>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</si>
  <si>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</si>
  <si>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</si>
  <si>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</si>
  <si>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</si>
  <si>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</si>
  <si>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</si>
  <si>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</si>
  <si>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</si>
  <si>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</si>
  <si>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</si>
  <si>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</si>
  <si>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</si>
  <si>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</si>
  <si>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</si>
  <si>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</si>
  <si>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</si>
  <si>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</si>
  <si>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</si>
  <si>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</si>
  <si>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</si>
  <si>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</si>
  <si>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</si>
  <si>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</si>
  <si>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</si>
  <si>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</si>
  <si>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</si>
  <si>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</si>
  <si>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</si>
  <si>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</si>
  <si>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</si>
  <si>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</si>
  <si>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</si>
  <si>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</si>
  <si>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</si>
  <si>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</si>
  <si>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</si>
  <si>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</si>
  <si>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</si>
  <si>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</si>
  <si>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</si>
  <si>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令和７年度 収支予算書</t>
    <rPh sb="0" eb="2">
      <t>レイワ</t>
    </rPh>
    <rPh sb="6" eb="8">
      <t>シュウシ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</si>
</sst>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176" fontId="1" fillId="0" borderId="58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>
          <a:extLst>
            <a:ext uri="{FF2B5EF4-FFF2-40B4-BE49-F238E27FC236}">
              <a16:creationId xmlns:a16="http://schemas.microsoft.com/office/drawing/2014/main" id="{00000000-0008-0000-0100-00000428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>
          <a:extLst>
            <a:ext uri="{FF2B5EF4-FFF2-40B4-BE49-F238E27FC236}">
              <a16:creationId xmlns:a16="http://schemas.microsoft.com/office/drawing/2014/main" id="{00000000-0008-0000-0100-00000528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id="{00000000-0008-0000-0100-0000062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>
          <a:extLst>
            <a:ext uri="{FF2B5EF4-FFF2-40B4-BE49-F238E27FC236}">
              <a16:creationId xmlns:a16="http://schemas.microsoft.com/office/drawing/2014/main" id="{00000000-0008-0000-0100-0000072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100-00000828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>
          <a:extLst>
            <a:ext uri="{FF2B5EF4-FFF2-40B4-BE49-F238E27FC236}">
              <a16:creationId xmlns:a16="http://schemas.microsoft.com/office/drawing/2014/main" id="{00000000-0008-0000-0200-0000032C0000}"/>
            </a:ext>
          </a:extLst>
        </xdr:cNvPr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00000000-0008-0000-0200-0000042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>
          <a:extLst>
            <a:ext uri="{FF2B5EF4-FFF2-40B4-BE49-F238E27FC236}">
              <a16:creationId xmlns:a16="http://schemas.microsoft.com/office/drawing/2014/main" id="{00000000-0008-0000-0200-0000052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300-00000230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300-00000430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>
          <a:extLst>
            <a:ext uri="{FF2B5EF4-FFF2-40B4-BE49-F238E27FC236}">
              <a16:creationId xmlns:a16="http://schemas.microsoft.com/office/drawing/2014/main" id="{00000000-0008-0000-0300-00000530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>
          <a:extLst>
            <a:ext uri="{FF2B5EF4-FFF2-40B4-BE49-F238E27FC236}">
              <a16:creationId xmlns:a16="http://schemas.microsoft.com/office/drawing/2014/main" id="{00000000-0008-0000-0300-00000630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>
          <a:extLst>
            <a:ext uri="{FF2B5EF4-FFF2-40B4-BE49-F238E27FC236}">
              <a16:creationId xmlns:a16="http://schemas.microsoft.com/office/drawing/2014/main" id="{00000000-0008-0000-0300-00000730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>
          <a:extLst>
            <a:ext uri="{FF2B5EF4-FFF2-40B4-BE49-F238E27FC236}">
              <a16:creationId xmlns:a16="http://schemas.microsoft.com/office/drawing/2014/main" id="{00000000-0008-0000-0300-00000830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127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126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0</v>
      </c>
      <c r="D9" s="193"/>
      <c r="E9" s="194"/>
      <c r="F9" s="194"/>
      <c r="G9" s="10" t="s">
        <v>5</v>
      </c>
      <c r="H9" s="10" t="s">
        <v>17</v>
      </c>
      <c r="I9" s="195"/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118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IF('支出の部（入力用）'!D33&lt;=120000,ROUNDDOWN('支出の部（入力用）'!D33,-1),120000+(IF(AH13=AH15,AH13,IF(AH13&lt;AH15,AH13,IF(AH15&lt;AH13,AH15)))))</f>
        <v>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38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/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4"/>
      <c r="O15" s="154"/>
      <c r="P15" s="152"/>
      <c r="Q15" s="152"/>
      <c r="R15" s="8" t="s">
        <v>52</v>
      </c>
      <c r="S15" s="151" t="str">
        <f>IF('支出の部（入力用）'!D33=0,"",'支出の部（入力用）'!D33-120000)</f>
        <v/>
      </c>
      <c r="T15" s="152"/>
      <c r="U15" s="152"/>
      <c r="V15" s="152"/>
      <c r="W15" s="18" t="s">
        <v>5</v>
      </c>
      <c r="X15" s="153" t="s">
        <v>10</v>
      </c>
      <c r="Y15" s="154"/>
      <c r="Z15" s="154"/>
      <c r="AA15" s="154"/>
      <c r="AB15" s="154"/>
      <c r="AC15" s="154"/>
      <c r="AD15" s="155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/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0</v>
      </c>
      <c r="D25" s="156"/>
      <c r="E25" s="157"/>
      <c r="F25" s="157"/>
      <c r="G25" s="157"/>
      <c r="H25" s="157"/>
      <c r="I25" s="162"/>
      <c r="J25" s="162"/>
      <c r="K25" s="162"/>
      <c r="L25" s="55" t="s">
        <v>5</v>
      </c>
      <c r="M25" s="157"/>
      <c r="N25" s="157"/>
      <c r="O25" s="157"/>
      <c r="P25" s="157"/>
      <c r="Q25" s="157"/>
      <c r="R25" s="162"/>
      <c r="S25" s="162"/>
      <c r="T25" s="162"/>
      <c r="U25" s="55" t="s">
        <v>5</v>
      </c>
      <c r="V25" s="157"/>
      <c r="W25" s="157"/>
      <c r="X25" s="157"/>
      <c r="Y25" s="157"/>
      <c r="Z25" s="157"/>
      <c r="AA25" s="162"/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237"/>
      <c r="E26" s="238"/>
      <c r="F26" s="238"/>
      <c r="G26" s="238"/>
      <c r="H26" s="238"/>
      <c r="I26" s="166"/>
      <c r="J26" s="166"/>
      <c r="K26" s="166"/>
      <c r="L26" s="56" t="s">
        <v>5</v>
      </c>
      <c r="M26" s="238"/>
      <c r="N26" s="238"/>
      <c r="O26" s="238"/>
      <c r="P26" s="238"/>
      <c r="Q26" s="238"/>
      <c r="R26" s="166"/>
      <c r="S26" s="166"/>
      <c r="T26" s="166"/>
      <c r="U26" s="56" t="s">
        <v>5</v>
      </c>
      <c r="V26" s="238"/>
      <c r="W26" s="238"/>
      <c r="X26" s="238"/>
      <c r="Y26" s="238"/>
      <c r="Z26" s="238"/>
      <c r="AA26" s="166"/>
      <c r="AB26" s="166"/>
      <c r="AC26" s="166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0</v>
      </c>
      <c r="D27" s="156"/>
      <c r="E27" s="157"/>
      <c r="F27" s="157"/>
      <c r="G27" s="157"/>
      <c r="H27" s="157"/>
      <c r="I27" s="162"/>
      <c r="J27" s="162"/>
      <c r="K27" s="162"/>
      <c r="L27" s="55" t="s">
        <v>5</v>
      </c>
      <c r="M27" s="157"/>
      <c r="N27" s="157"/>
      <c r="O27" s="157"/>
      <c r="P27" s="157"/>
      <c r="Q27" s="157"/>
      <c r="R27" s="162"/>
      <c r="S27" s="162"/>
      <c r="T27" s="162"/>
      <c r="U27" s="55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62" t="s">
        <v>5</v>
      </c>
      <c r="M28" s="160"/>
      <c r="N28" s="160"/>
      <c r="O28" s="160"/>
      <c r="P28" s="160"/>
      <c r="Q28" s="160"/>
      <c r="R28" s="171"/>
      <c r="S28" s="171"/>
      <c r="T28" s="171"/>
      <c r="U28" s="62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0</v>
      </c>
      <c r="D29" s="156"/>
      <c r="E29" s="157"/>
      <c r="F29" s="157"/>
      <c r="G29" s="157"/>
      <c r="H29" s="157"/>
      <c r="I29" s="162"/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0</v>
      </c>
      <c r="D31" s="156"/>
      <c r="E31" s="157"/>
      <c r="F31" s="157"/>
      <c r="G31" s="157"/>
      <c r="H31" s="157"/>
      <c r="I31" s="162"/>
      <c r="J31" s="162"/>
      <c r="K31" s="162"/>
      <c r="L31" s="55" t="s">
        <v>5</v>
      </c>
      <c r="M31" s="157"/>
      <c r="N31" s="157"/>
      <c r="O31" s="157"/>
      <c r="P31" s="157"/>
      <c r="Q31" s="157"/>
      <c r="R31" s="162"/>
      <c r="S31" s="162"/>
      <c r="T31" s="162"/>
      <c r="U31" s="55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62" t="s">
        <v>5</v>
      </c>
      <c r="M32" s="160"/>
      <c r="N32" s="160"/>
      <c r="O32" s="160"/>
      <c r="P32" s="160"/>
      <c r="Q32" s="160"/>
      <c r="R32" s="171"/>
      <c r="S32" s="171"/>
      <c r="T32" s="171"/>
      <c r="U32" s="62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0</v>
      </c>
      <c r="D33" s="156"/>
      <c r="E33" s="157"/>
      <c r="F33" s="157"/>
      <c r="G33" s="157"/>
      <c r="H33" s="157"/>
      <c r="I33" s="162"/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0</v>
      </c>
      <c r="D35" s="237"/>
      <c r="E35" s="238"/>
      <c r="F35" s="238"/>
      <c r="G35" s="238"/>
      <c r="H35" s="238"/>
      <c r="I35" s="166"/>
      <c r="J35" s="166"/>
      <c r="K35" s="166"/>
      <c r="L35" s="56" t="s">
        <v>5</v>
      </c>
      <c r="M35" s="238"/>
      <c r="N35" s="238"/>
      <c r="O35" s="238"/>
      <c r="P35" s="238"/>
      <c r="Q35" s="238"/>
      <c r="R35" s="166"/>
      <c r="S35" s="166"/>
      <c r="T35" s="166"/>
      <c r="U35" s="56" t="s">
        <v>5</v>
      </c>
      <c r="V35" s="238"/>
      <c r="W35" s="238"/>
      <c r="X35" s="238"/>
      <c r="Y35" s="238"/>
      <c r="Z35" s="238"/>
      <c r="AA35" s="166"/>
      <c r="AB35" s="166"/>
      <c r="AC35" s="166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C33:C34"/>
    <mergeCell ref="V33:Z33"/>
    <mergeCell ref="R33:T33"/>
    <mergeCell ref="C23:C24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zoomScaleNormal="100" zoomScaleSheetLayoutView="100" workbookViewId="0">
      <selection activeCell="C35" sqref="C35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67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8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127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126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1085280</v>
      </c>
      <c r="D9" s="193">
        <v>20</v>
      </c>
      <c r="E9" s="194"/>
      <c r="F9" s="194"/>
      <c r="G9" s="10" t="s">
        <v>5</v>
      </c>
      <c r="H9" s="10" t="s">
        <v>17</v>
      </c>
      <c r="I9" s="195">
        <v>4522</v>
      </c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119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IF('支出の部（記入例）'!D33&lt;=120000,ROUNDDOWN('支出の部（記入例）'!D33,-1),120000+(IF(AH13=AH15,AH13,IF(AH13&lt;AH15,AH13,IF(AH15&lt;AH13,AH15)))))</f>
        <v>617330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69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>
        <v>4522</v>
      </c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70</v>
      </c>
      <c r="AG13" s="14" t="s">
        <v>71</v>
      </c>
      <c r="AH13" s="35">
        <f>IF(N13="",0,E13*N13+T13)</f>
        <v>818740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" t="s">
        <v>72</v>
      </c>
      <c r="S15" s="151">
        <f>IF('支出の部（記入例）'!D33=0,"",'支出の部（記入例）'!D33-120000)</f>
        <v>1492000</v>
      </c>
      <c r="T15" s="151"/>
      <c r="U15" s="151"/>
      <c r="V15" s="151"/>
      <c r="W15" s="18" t="s">
        <v>5</v>
      </c>
      <c r="X15" s="153" t="s">
        <v>10</v>
      </c>
      <c r="Y15" s="153"/>
      <c r="Z15" s="153"/>
      <c r="AA15" s="153"/>
      <c r="AB15" s="153"/>
      <c r="AC15" s="153"/>
      <c r="AD15" s="299"/>
      <c r="AF15" s="8" t="s">
        <v>73</v>
      </c>
      <c r="AG15" s="8" t="s">
        <v>74</v>
      </c>
      <c r="AH15" s="35">
        <f>IF(S15="",0,ROUNDDOWN(S15/3,-1))</f>
        <v>497330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>
        <v>0</v>
      </c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68300</v>
      </c>
      <c r="D25" s="156" t="s">
        <v>76</v>
      </c>
      <c r="E25" s="157"/>
      <c r="F25" s="157"/>
      <c r="G25" s="157"/>
      <c r="H25" s="157"/>
      <c r="I25" s="162">
        <v>28300</v>
      </c>
      <c r="J25" s="162"/>
      <c r="K25" s="162"/>
      <c r="L25" s="55" t="s">
        <v>5</v>
      </c>
      <c r="M25" s="157" t="s">
        <v>77</v>
      </c>
      <c r="N25" s="157"/>
      <c r="O25" s="157"/>
      <c r="P25" s="157"/>
      <c r="Q25" s="157"/>
      <c r="R25" s="162">
        <v>20000</v>
      </c>
      <c r="S25" s="162"/>
      <c r="T25" s="162"/>
      <c r="U25" s="55" t="s">
        <v>5</v>
      </c>
      <c r="V25" s="157" t="s">
        <v>78</v>
      </c>
      <c r="W25" s="157"/>
      <c r="X25" s="157"/>
      <c r="Y25" s="157"/>
      <c r="Z25" s="157"/>
      <c r="AA25" s="162">
        <v>20000</v>
      </c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159"/>
      <c r="E26" s="160"/>
      <c r="F26" s="160"/>
      <c r="G26" s="160"/>
      <c r="H26" s="160"/>
      <c r="I26" s="171"/>
      <c r="J26" s="171"/>
      <c r="K26" s="171"/>
      <c r="L26" s="62" t="s">
        <v>5</v>
      </c>
      <c r="M26" s="160"/>
      <c r="N26" s="160"/>
      <c r="O26" s="160"/>
      <c r="P26" s="160"/>
      <c r="Q26" s="160"/>
      <c r="R26" s="171"/>
      <c r="S26" s="171"/>
      <c r="T26" s="171"/>
      <c r="U26" s="62" t="s">
        <v>5</v>
      </c>
      <c r="V26" s="160"/>
      <c r="W26" s="160"/>
      <c r="X26" s="160"/>
      <c r="Y26" s="160"/>
      <c r="Z26" s="160"/>
      <c r="AA26" s="171"/>
      <c r="AB26" s="171"/>
      <c r="AC26" s="171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21000</v>
      </c>
      <c r="D27" s="156" t="s">
        <v>79</v>
      </c>
      <c r="E27" s="157"/>
      <c r="F27" s="157"/>
      <c r="G27" s="157"/>
      <c r="H27" s="157"/>
      <c r="I27" s="162">
        <v>6000</v>
      </c>
      <c r="J27" s="162"/>
      <c r="K27" s="162"/>
      <c r="L27" s="56" t="s">
        <v>5</v>
      </c>
      <c r="M27" s="157" t="s">
        <v>80</v>
      </c>
      <c r="N27" s="157"/>
      <c r="O27" s="157"/>
      <c r="P27" s="157"/>
      <c r="Q27" s="157"/>
      <c r="R27" s="162">
        <v>15000</v>
      </c>
      <c r="S27" s="162"/>
      <c r="T27" s="162"/>
      <c r="U27" s="56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56" t="s">
        <v>5</v>
      </c>
      <c r="M28" s="160"/>
      <c r="N28" s="160"/>
      <c r="O28" s="160"/>
      <c r="P28" s="160"/>
      <c r="Q28" s="160"/>
      <c r="R28" s="171"/>
      <c r="S28" s="171"/>
      <c r="T28" s="171"/>
      <c r="U28" s="56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20000</v>
      </c>
      <c r="D29" s="156" t="s">
        <v>81</v>
      </c>
      <c r="E29" s="157"/>
      <c r="F29" s="157"/>
      <c r="G29" s="157"/>
      <c r="H29" s="157"/>
      <c r="I29" s="162">
        <v>20000</v>
      </c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60350</v>
      </c>
      <c r="D31" s="156" t="s">
        <v>82</v>
      </c>
      <c r="E31" s="157"/>
      <c r="F31" s="157"/>
      <c r="G31" s="157"/>
      <c r="H31" s="157"/>
      <c r="I31" s="162">
        <v>50000</v>
      </c>
      <c r="J31" s="162"/>
      <c r="K31" s="162"/>
      <c r="L31" s="56" t="s">
        <v>5</v>
      </c>
      <c r="M31" s="157" t="s">
        <v>83</v>
      </c>
      <c r="N31" s="157"/>
      <c r="O31" s="157"/>
      <c r="P31" s="157"/>
      <c r="Q31" s="157"/>
      <c r="R31" s="162">
        <v>10350</v>
      </c>
      <c r="S31" s="162"/>
      <c r="T31" s="162"/>
      <c r="U31" s="56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56" t="s">
        <v>5</v>
      </c>
      <c r="M32" s="160"/>
      <c r="N32" s="160"/>
      <c r="O32" s="160"/>
      <c r="P32" s="160"/>
      <c r="Q32" s="160"/>
      <c r="R32" s="171"/>
      <c r="S32" s="171"/>
      <c r="T32" s="171"/>
      <c r="U32" s="56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50</v>
      </c>
      <c r="D33" s="156" t="s">
        <v>84</v>
      </c>
      <c r="E33" s="157"/>
      <c r="F33" s="157"/>
      <c r="G33" s="157"/>
      <c r="H33" s="157"/>
      <c r="I33" s="162">
        <v>50</v>
      </c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123510</v>
      </c>
      <c r="D35" s="156" t="s">
        <v>85</v>
      </c>
      <c r="E35" s="157"/>
      <c r="F35" s="157"/>
      <c r="G35" s="157"/>
      <c r="H35" s="157"/>
      <c r="I35" s="162">
        <v>123510</v>
      </c>
      <c r="J35" s="162"/>
      <c r="K35" s="162"/>
      <c r="L35" s="55" t="s">
        <v>5</v>
      </c>
      <c r="M35" s="157"/>
      <c r="N35" s="157"/>
      <c r="O35" s="157"/>
      <c r="P35" s="157"/>
      <c r="Q35" s="157"/>
      <c r="R35" s="162"/>
      <c r="S35" s="162"/>
      <c r="T35" s="162"/>
      <c r="U35" s="55" t="s">
        <v>5</v>
      </c>
      <c r="V35" s="157"/>
      <c r="W35" s="157"/>
      <c r="X35" s="157"/>
      <c r="Y35" s="157"/>
      <c r="Z35" s="157"/>
      <c r="AA35" s="162"/>
      <c r="AB35" s="162"/>
      <c r="AC35" s="162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1995820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D29:H29"/>
    <mergeCell ref="C31:C32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M31:Q31"/>
    <mergeCell ref="R31:T31"/>
    <mergeCell ref="D30:H30"/>
    <mergeCell ref="I30:K30"/>
    <mergeCell ref="M30:Q30"/>
    <mergeCell ref="R30:T30"/>
    <mergeCell ref="V32:Z32"/>
    <mergeCell ref="AA32:AC32"/>
    <mergeCell ref="D31:H31"/>
    <mergeCell ref="I31:K31"/>
    <mergeCell ref="D32:H32"/>
    <mergeCell ref="AA34:AC34"/>
    <mergeCell ref="D33:H33"/>
    <mergeCell ref="D17:AD18"/>
    <mergeCell ref="I14:R14"/>
    <mergeCell ref="D19:AD20"/>
    <mergeCell ref="D28:H28"/>
    <mergeCell ref="I28:K28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M28:Q28"/>
    <mergeCell ref="R28:T28"/>
    <mergeCell ref="V28:Z28"/>
    <mergeCell ref="AA28:AC28"/>
    <mergeCell ref="M27:Q27"/>
    <mergeCell ref="R27:T27"/>
    <mergeCell ref="V27:Z27"/>
    <mergeCell ref="AA27:AC27"/>
    <mergeCell ref="M29:Q29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I29:K29"/>
    <mergeCell ref="AA25:AC25"/>
    <mergeCell ref="D26:H26"/>
    <mergeCell ref="I26:K26"/>
    <mergeCell ref="M26:Q26"/>
    <mergeCell ref="B29:B30"/>
    <mergeCell ref="A35:A36"/>
    <mergeCell ref="B35:B36"/>
    <mergeCell ref="C35:C36"/>
    <mergeCell ref="D35:H35"/>
    <mergeCell ref="B31:B32"/>
    <mergeCell ref="M33:Q33"/>
    <mergeCell ref="I33:K33"/>
    <mergeCell ref="D34:H34"/>
    <mergeCell ref="I34:K34"/>
    <mergeCell ref="M34:Q34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view="pageBreakPreview" zoomScaleNormal="100" zoomScaleSheetLayoutView="100" workbookViewId="0">
      <selection activeCell="K44" sqref="K44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80000</v>
      </c>
      <c r="E3" s="47" t="s">
        <v>86</v>
      </c>
      <c r="F3" s="79">
        <v>80000</v>
      </c>
      <c r="G3" s="64" t="s">
        <v>87</v>
      </c>
      <c r="H3" s="80"/>
      <c r="I3" s="79"/>
      <c r="J3" s="64" t="s">
        <v>87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87</v>
      </c>
      <c r="H4" s="80"/>
      <c r="I4" s="79"/>
      <c r="J4" s="64" t="s">
        <v>87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65000</v>
      </c>
      <c r="E5" s="48" t="s">
        <v>88</v>
      </c>
      <c r="F5" s="81">
        <v>40000</v>
      </c>
      <c r="G5" s="65" t="s">
        <v>87</v>
      </c>
      <c r="H5" s="82" t="s">
        <v>89</v>
      </c>
      <c r="I5" s="81">
        <v>10000</v>
      </c>
      <c r="J5" s="65" t="s">
        <v>87</v>
      </c>
      <c r="K5" s="59" t="s">
        <v>90</v>
      </c>
      <c r="L5" s="81">
        <v>10000</v>
      </c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 t="s">
        <v>91</v>
      </c>
      <c r="F6" s="83">
        <v>5000</v>
      </c>
      <c r="G6" s="66" t="s">
        <v>87</v>
      </c>
      <c r="H6" s="84"/>
      <c r="I6" s="83"/>
      <c r="J6" s="66" t="s">
        <v>87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60000</v>
      </c>
      <c r="E7" s="47" t="s">
        <v>92</v>
      </c>
      <c r="F7" s="79">
        <v>60000</v>
      </c>
      <c r="G7" s="65" t="s">
        <v>87</v>
      </c>
      <c r="H7" s="80"/>
      <c r="I7" s="79"/>
      <c r="J7" s="65" t="s">
        <v>87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87</v>
      </c>
      <c r="H8" s="80"/>
      <c r="I8" s="79"/>
      <c r="J8" s="66" t="s">
        <v>87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87</v>
      </c>
      <c r="H9" s="82"/>
      <c r="I9" s="81"/>
      <c r="J9" s="65" t="s">
        <v>87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87</v>
      </c>
      <c r="H10" s="84"/>
      <c r="I10" s="83"/>
      <c r="J10" s="66" t="s">
        <v>87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160000</v>
      </c>
      <c r="E11" s="48" t="s">
        <v>93</v>
      </c>
      <c r="F11" s="81">
        <v>70000</v>
      </c>
      <c r="G11" s="65" t="s">
        <v>87</v>
      </c>
      <c r="H11" s="82" t="s">
        <v>94</v>
      </c>
      <c r="I11" s="81">
        <v>50000</v>
      </c>
      <c r="J11" s="65" t="s">
        <v>87</v>
      </c>
      <c r="K11" s="59" t="s">
        <v>95</v>
      </c>
      <c r="L11" s="81">
        <v>40000</v>
      </c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87</v>
      </c>
      <c r="H12" s="84"/>
      <c r="I12" s="83"/>
      <c r="J12" s="66" t="s">
        <v>87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150000</v>
      </c>
      <c r="E13" s="48" t="s">
        <v>96</v>
      </c>
      <c r="F13" s="81">
        <v>150000</v>
      </c>
      <c r="G13" s="65" t="s">
        <v>87</v>
      </c>
      <c r="H13" s="82"/>
      <c r="I13" s="81"/>
      <c r="J13" s="65" t="s">
        <v>87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87</v>
      </c>
      <c r="H14" s="84"/>
      <c r="I14" s="83"/>
      <c r="J14" s="66" t="s">
        <v>87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70000</v>
      </c>
      <c r="E15" s="47" t="s">
        <v>97</v>
      </c>
      <c r="F15" s="79">
        <v>50000</v>
      </c>
      <c r="G15" s="65" t="s">
        <v>87</v>
      </c>
      <c r="H15" s="80" t="s">
        <v>98</v>
      </c>
      <c r="I15" s="79">
        <v>20000</v>
      </c>
      <c r="J15" s="65" t="s">
        <v>87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87</v>
      </c>
      <c r="H16" s="86"/>
      <c r="I16" s="85"/>
      <c r="J16" s="67" t="s">
        <v>87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100000</v>
      </c>
      <c r="E18" s="52" t="s">
        <v>99</v>
      </c>
      <c r="F18" s="73">
        <v>100000</v>
      </c>
      <c r="G18" s="64" t="s">
        <v>87</v>
      </c>
      <c r="H18" s="57"/>
      <c r="I18" s="73"/>
      <c r="J18" s="64" t="s">
        <v>87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87</v>
      </c>
      <c r="H19" s="61"/>
      <c r="I19" s="75"/>
      <c r="J19" s="66" t="s">
        <v>87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148000</v>
      </c>
      <c r="E20" s="52" t="s">
        <v>100</v>
      </c>
      <c r="F20" s="73">
        <v>30000</v>
      </c>
      <c r="G20" s="64" t="s">
        <v>87</v>
      </c>
      <c r="H20" s="57" t="s">
        <v>124</v>
      </c>
      <c r="I20" s="73">
        <v>68000</v>
      </c>
      <c r="J20" s="64" t="s">
        <v>87</v>
      </c>
      <c r="K20" s="57" t="s">
        <v>101</v>
      </c>
      <c r="L20" s="73">
        <v>50000</v>
      </c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87</v>
      </c>
      <c r="H21" s="57"/>
      <c r="I21" s="73"/>
      <c r="J21" s="64" t="s">
        <v>87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169000</v>
      </c>
      <c r="E22" s="53" t="s">
        <v>102</v>
      </c>
      <c r="F22" s="74">
        <v>70000</v>
      </c>
      <c r="G22" s="65" t="s">
        <v>87</v>
      </c>
      <c r="H22" s="59" t="s">
        <v>103</v>
      </c>
      <c r="I22" s="74">
        <v>50000</v>
      </c>
      <c r="J22" s="65" t="s">
        <v>87</v>
      </c>
      <c r="K22" s="59" t="s">
        <v>104</v>
      </c>
      <c r="L22" s="74">
        <v>49000</v>
      </c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87</v>
      </c>
      <c r="H23" s="61"/>
      <c r="I23" s="75"/>
      <c r="J23" s="66" t="s">
        <v>87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320000</v>
      </c>
      <c r="E24" s="52" t="s">
        <v>105</v>
      </c>
      <c r="F24" s="73">
        <v>150000</v>
      </c>
      <c r="G24" s="64" t="s">
        <v>87</v>
      </c>
      <c r="H24" s="57" t="s">
        <v>106</v>
      </c>
      <c r="I24" s="73">
        <v>120000</v>
      </c>
      <c r="J24" s="64" t="s">
        <v>87</v>
      </c>
      <c r="K24" s="57" t="s">
        <v>107</v>
      </c>
      <c r="L24" s="73">
        <v>50000</v>
      </c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87</v>
      </c>
      <c r="H25" s="57"/>
      <c r="I25" s="73"/>
      <c r="J25" s="64" t="s">
        <v>87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140000</v>
      </c>
      <c r="E26" s="53" t="s">
        <v>108</v>
      </c>
      <c r="F26" s="74">
        <v>80000</v>
      </c>
      <c r="G26" s="65" t="s">
        <v>87</v>
      </c>
      <c r="H26" s="59" t="s">
        <v>117</v>
      </c>
      <c r="I26" s="74">
        <v>60000</v>
      </c>
      <c r="J26" s="65" t="s">
        <v>87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87</v>
      </c>
      <c r="H27" s="61"/>
      <c r="I27" s="75"/>
      <c r="J27" s="66" t="s">
        <v>87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150000</v>
      </c>
      <c r="E28" s="53" t="s">
        <v>109</v>
      </c>
      <c r="F28" s="74">
        <v>70000</v>
      </c>
      <c r="G28" s="65" t="s">
        <v>87</v>
      </c>
      <c r="H28" s="59" t="s">
        <v>110</v>
      </c>
      <c r="I28" s="74">
        <v>30000</v>
      </c>
      <c r="J28" s="65" t="s">
        <v>87</v>
      </c>
      <c r="K28" s="59" t="s">
        <v>111</v>
      </c>
      <c r="L28" s="74">
        <v>50000</v>
      </c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87</v>
      </c>
      <c r="H29" s="61"/>
      <c r="I29" s="75"/>
      <c r="J29" s="66" t="s">
        <v>87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75</v>
      </c>
      <c r="D40" s="135">
        <f t="shared" ref="D40:D46" si="0">F40+I40+L40</f>
        <v>150000</v>
      </c>
      <c r="E40" s="136" t="s">
        <v>112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47000</v>
      </c>
      <c r="E41" s="115" t="s">
        <v>68</v>
      </c>
      <c r="F41" s="116">
        <v>28000</v>
      </c>
      <c r="G41" s="143" t="s">
        <v>5</v>
      </c>
      <c r="H41" s="118" t="s">
        <v>120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25000</v>
      </c>
      <c r="E42" s="115" t="s">
        <v>64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25000</v>
      </c>
      <c r="E43" s="115" t="s">
        <v>113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3000</v>
      </c>
      <c r="E44" s="115" t="s">
        <v>115</v>
      </c>
      <c r="F44" s="116">
        <v>1000</v>
      </c>
      <c r="G44" s="143" t="s">
        <v>5</v>
      </c>
      <c r="H44" s="118" t="s">
        <v>116</v>
      </c>
      <c r="I44" s="116">
        <v>1000</v>
      </c>
      <c r="J44" s="143" t="s">
        <v>5</v>
      </c>
      <c r="K44" s="118" t="s">
        <v>125</v>
      </c>
      <c r="L44" s="116">
        <v>1000</v>
      </c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133820</v>
      </c>
      <c r="E45" s="115" t="s">
        <v>66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2025-03-12T02:46:43Z</dcterms:modified>
</cp:coreProperties>
</file>